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daliza.baez\Desktop\PRESUPUESTO 2026\EJECUCION 2026\MARZO\"/>
    </mc:Choice>
  </mc:AlternateContent>
  <xr:revisionPtr revIDLastSave="0" documentId="13_ncr:1_{27FD5C78-3D67-4ABE-AA89-DFDF4C7BEE6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lantilla Presupuesto" sheetId="2" r:id="rId1"/>
    <sheet name="Plantilla Ejecución 2025" sheetId="3" r:id="rId2"/>
  </sheets>
  <definedNames>
    <definedName name="_xlnm.Print_Area" localSheetId="1">'Plantilla Ejecución 2025'!$A$1:$E$149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3" l="1"/>
  <c r="E63" i="3"/>
  <c r="E35" i="3"/>
  <c r="E36" i="3"/>
  <c r="E34" i="3"/>
  <c r="E32" i="3"/>
  <c r="E26" i="3"/>
  <c r="E24" i="3"/>
  <c r="E23" i="3"/>
  <c r="E22" i="3"/>
  <c r="E20" i="3"/>
  <c r="E16" i="3"/>
  <c r="E17" i="3"/>
  <c r="E18" i="3"/>
  <c r="E14" i="3"/>
  <c r="E11" i="3"/>
  <c r="E12" i="3"/>
  <c r="D62" i="3"/>
  <c r="E62" i="3" s="1"/>
  <c r="D35" i="3"/>
  <c r="D25" i="3"/>
  <c r="E25" i="3" s="1"/>
  <c r="D15" i="3"/>
  <c r="D10" i="3"/>
  <c r="D9" i="3" s="1"/>
  <c r="C10" i="3"/>
  <c r="E21" i="3"/>
  <c r="C15" i="3"/>
  <c r="C119" i="3" s="1"/>
  <c r="B15" i="3"/>
  <c r="C9" i="3"/>
  <c r="B10" i="3"/>
  <c r="E10" i="3" l="1"/>
  <c r="E15" i="3"/>
  <c r="D119" i="3"/>
  <c r="B9" i="3"/>
  <c r="E9" i="3" s="1"/>
  <c r="B119" i="3"/>
  <c r="E119" i="3" s="1"/>
  <c r="E13" i="3"/>
  <c r="E19" i="3"/>
  <c r="E27" i="3"/>
  <c r="E28" i="3"/>
  <c r="E29" i="3"/>
  <c r="E30" i="3"/>
  <c r="B25" i="3" l="1"/>
  <c r="E117" i="3" l="1"/>
</calcChain>
</file>

<file path=xl/sharedStrings.xml><?xml version="1.0" encoding="utf-8"?>
<sst xmlns="http://schemas.openxmlformats.org/spreadsheetml/2006/main" count="199" uniqueCount="113">
  <si>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</si>
  <si>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</si>
  <si>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</si>
  <si>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</si>
  <si>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</si>
  <si>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</si>
  <si>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</si>
  <si>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</si>
  <si>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</si>
  <si>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</si>
  <si>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</si>
  <si>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</si>
  <si>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</si>
  <si>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</si>
  <si>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</si>
  <si>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</si>
  <si>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</si>
  <si>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</si>
  <si>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</si>
  <si>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</si>
  <si>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</si>
  <si>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</si>
  <si>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</si>
  <si>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</si>
  <si>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</si>
  <si>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</si>
  <si>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</si>
  <si>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</si>
  <si>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</si>
  <si>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</si>
  <si>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</si>
  <si>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</si>
  <si>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</si>
  <si>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</si>
  <si>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</si>
  <si>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</si>
  <si>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</si>
  <si>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</si>
  <si>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</si>
  <si>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</si>
  <si>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</si>
  <si>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</si>
  <si>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</si>
  <si>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</si>
  <si>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</si>
  <si>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</si>
  <si>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</si>
  <si>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</si>
  <si>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</si>
  <si>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</si>
  <si>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</si>
  <si>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</si>
  <si>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</si>
  <si>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</si>
  <si>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</si>
  <si>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</si>
  <si>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</si>
  <si>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</si>
  <si>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</si>
  <si>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</si>
  <si>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</si>
  <si>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</si>
  <si>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</si>
  <si>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</si>
  <si>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</si>
  <si>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</si>
  <si>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</si>
  <si>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</si>
  <si>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</si>
  <si>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</si>
  <si>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</si>
  <si>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</si>
  <si>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</si>
  <si>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</si>
  <si>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</si>
  <si>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</si>
  <si>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</si>
  <si>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</si>
  <si>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</si>
  <si>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</si>
  <si>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</si>
  <si>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</si>
  <si>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</si>
  <si>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[Nombre Institución]</t>
  </si>
  <si>
    <t>[Ministerio al que está adscrito (si aplica)]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</si>
  <si>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</si>
  <si>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</si>
  <si>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</si>
  <si>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</si>
  <si>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</si>
  <si>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</si>
  <si>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</si>
  <si>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</si>
  <si>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</si>
  <si>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</si>
  <si>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>MINISTERIO DE INDUSTRIA Y COMERCIO Y MIPYMES</t>
  </si>
  <si>
    <t>Instituto Nacional de Proteccion de los Derechos del Consumidor</t>
  </si>
  <si>
    <t>__________________________</t>
  </si>
  <si>
    <t>en RD$</t>
  </si>
  <si>
    <r>
      <t xml:space="preserve">     </t>
    </r>
    <r>
      <rPr>
        <b/>
        <sz val="11"/>
        <color theme="1"/>
        <rFont val="Calibri"/>
        <family val="2"/>
        <scheme val="minor"/>
      </rPr>
      <t xml:space="preserve"> 2.5- TRANSFERENCIAS CORRIENTES</t>
    </r>
  </si>
  <si>
    <t xml:space="preserve">                     ________________________________</t>
  </si>
  <si>
    <r>
      <t xml:space="preserve"> </t>
    </r>
    <r>
      <rPr>
        <b/>
        <sz val="12"/>
        <color theme="1"/>
        <rFont val="Arial Narrow"/>
        <family val="2"/>
      </rPr>
      <t xml:space="preserve"> Presupuesto Aprobado: </t>
    </r>
    <r>
      <rPr>
        <sz val="12"/>
        <color theme="1"/>
        <rFont val="Arial Narrow"/>
        <family val="2"/>
      </rPr>
      <t xml:space="preserve">se refiere al presupuesto aprobado en la Ley de Presupuesto General del Estado. </t>
    </r>
  </si>
  <si>
    <r>
      <rPr>
        <b/>
        <sz val="12"/>
        <color theme="1"/>
        <rFont val="Arial Narrow"/>
        <family val="2"/>
      </rPr>
      <t xml:space="preserve">  Presupuesto Modificado:</t>
    </r>
    <r>
      <rPr>
        <sz val="12"/>
        <color theme="1"/>
        <rFont val="Arial Narrow"/>
        <family val="2"/>
      </rPr>
      <t xml:space="preserve"> Se refiere al presupuesto aprobado en caso de que el Congreso Nacional apruebe un presupuesto complementario. </t>
    </r>
  </si>
  <si>
    <r>
      <t xml:space="preserve">  </t>
    </r>
    <r>
      <rPr>
        <b/>
        <sz val="12"/>
        <color theme="1"/>
        <rFont val="Arial Narrow"/>
        <family val="2"/>
      </rPr>
      <t xml:space="preserve">Total Devengado: </t>
    </r>
    <r>
      <rPr>
        <sz val="12"/>
        <color theme="1"/>
        <rFont val="Arial Narrow"/>
        <family val="2"/>
      </rPr>
      <t>Son los recursos financieros que surgen con la obligación de pago por la recepción de conformidad de obras, bienes y servicios oportunamente contratados, en los casos de gastos sin contraprestación, por haberse cumplido los requisitos administrativos dispuestos por reglamento de la presente Ley.</t>
    </r>
  </si>
  <si>
    <t xml:space="preserve">     Licda. Odaliza Bàez</t>
  </si>
  <si>
    <t xml:space="preserve">     Analista De Presupuesto </t>
  </si>
  <si>
    <t xml:space="preserve">                         Enc. Departamento Financiero </t>
  </si>
  <si>
    <t xml:space="preserve">                             Licda. Katy Tavarez </t>
  </si>
  <si>
    <t>Año 2026</t>
  </si>
  <si>
    <t xml:space="preserve">                Febrero</t>
  </si>
  <si>
    <t xml:space="preserve">                      Enero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</si>
  <si>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Total                                                  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</si>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</sst>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1" applyFont="1" applyAlignment="1">
      <alignment vertical="center" wrapText="1"/>
    </xf>
    <xf numFmtId="0" fontId="1" fillId="0" borderId="0" xfId="0" applyFont="1"/>
    <xf numFmtId="43" fontId="1" fillId="0" borderId="0" xfId="0" applyNumberFormat="1" applyFont="1"/>
    <xf numFmtId="39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43" fontId="1" fillId="3" borderId="2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vertical="center" wrapText="1"/>
    </xf>
    <xf numFmtId="43" fontId="0" fillId="0" borderId="0" xfId="0" applyNumberFormat="1"/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6" fillId="0" borderId="0" xfId="0" applyNumberFormat="1" applyFont="1" applyAlignment="1">
      <alignment horizontal="right"/>
    </xf>
    <xf numFmtId="4" fontId="7" fillId="0" borderId="0" xfId="0" applyNumberFormat="1" applyFont="1" applyAlignment="1">
      <alignment horizontal="right"/>
    </xf>
    <xf numFmtId="39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3" fontId="6" fillId="0" borderId="0" xfId="0" applyNumberFormat="1" applyFont="1" applyAlignment="1">
      <alignment vertical="center"/>
    </xf>
    <xf numFmtId="43" fontId="7" fillId="0" borderId="0" xfId="0" applyNumberFormat="1" applyFont="1" applyAlignment="1">
      <alignment vertical="center"/>
    </xf>
    <xf numFmtId="43" fontId="8" fillId="0" borderId="0" xfId="0" applyNumberFormat="1" applyFont="1" applyAlignment="1">
      <alignment vertical="center" wrapText="1"/>
    </xf>
    <xf numFmtId="43" fontId="8" fillId="3" borderId="2" xfId="0" applyNumberFormat="1" applyFont="1" applyFill="1" applyBorder="1" applyAlignment="1">
      <alignment vertical="center" wrapText="1"/>
    </xf>
    <xf numFmtId="43" fontId="9" fillId="0" borderId="0" xfId="0" applyNumberFormat="1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3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0</xdr:rowOff>
    </xdr:from>
    <xdr:to>
      <xdr:col>4</xdr:col>
      <xdr:colOff>1640122</xdr:colOff>
      <xdr:row>6</xdr:row>
      <xdr:rowOff>76200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190500"/>
          <a:ext cx="1621072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142875</xdr:rowOff>
    </xdr:from>
    <xdr:to>
      <xdr:col>0</xdr:col>
      <xdr:colOff>1447800</xdr:colOff>
      <xdr:row>5</xdr:row>
      <xdr:rowOff>171549</xdr:rowOff>
    </xdr:to>
    <xdr:pic>
      <xdr:nvPicPr>
        <xdr:cNvPr id="8" name="Imagen 7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885825</xdr:colOff>
      <xdr:row>44</xdr:row>
      <xdr:rowOff>104775</xdr:rowOff>
    </xdr:from>
    <xdr:to>
      <xdr:col>0</xdr:col>
      <xdr:colOff>2124075</xdr:colOff>
      <xdr:row>49</xdr:row>
      <xdr:rowOff>133449</xdr:rowOff>
    </xdr:to>
    <xdr:pic>
      <xdr:nvPicPr>
        <xdr:cNvPr id="12" name="Imagen 11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038225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400050</xdr:colOff>
      <xdr:row>44</xdr:row>
      <xdr:rowOff>95250</xdr:rowOff>
    </xdr:from>
    <xdr:to>
      <xdr:col>4</xdr:col>
      <xdr:colOff>601896</xdr:colOff>
      <xdr:row>49</xdr:row>
      <xdr:rowOff>171450</xdr:rowOff>
    </xdr:to>
    <xdr:pic>
      <xdr:nvPicPr>
        <xdr:cNvPr id="19" name="3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1037272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102</xdr:row>
      <xdr:rowOff>123825</xdr:rowOff>
    </xdr:from>
    <xdr:to>
      <xdr:col>0</xdr:col>
      <xdr:colOff>1914525</xdr:colOff>
      <xdr:row>107</xdr:row>
      <xdr:rowOff>152499</xdr:rowOff>
    </xdr:to>
    <xdr:pic>
      <xdr:nvPicPr>
        <xdr:cNvPr id="10" name="Imagen 9" descr="Despacho del Ministro - Ministerio de Industria, Comercio y Mypimes - MICM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545800"/>
          <a:ext cx="1238250" cy="981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361950</xdr:colOff>
      <xdr:row>102</xdr:row>
      <xdr:rowOff>95250</xdr:rowOff>
    </xdr:from>
    <xdr:ext cx="1630596" cy="1028700"/>
    <xdr:pic>
      <xdr:nvPicPr>
        <xdr:cNvPr id="15" name="3 Imagen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23517225"/>
          <a:ext cx="1630596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C16" sqref="C16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52" t="s">
        <v>84</v>
      </c>
      <c r="B1" s="52"/>
      <c r="C1" s="52"/>
      <c r="E1" s="9" t="s">
        <v>39</v>
      </c>
    </row>
    <row r="2" spans="1:5" ht="18.75" x14ac:dyDescent="0.25">
      <c r="A2" s="52" t="s">
        <v>83</v>
      </c>
      <c r="B2" s="52"/>
      <c r="C2" s="52"/>
      <c r="E2" s="15" t="s">
        <v>87</v>
      </c>
    </row>
    <row r="3" spans="1:5" ht="18.75" x14ac:dyDescent="0.25">
      <c r="A3" s="52" t="s">
        <v>93</v>
      </c>
      <c r="B3" s="52"/>
      <c r="C3" s="52"/>
      <c r="E3" s="15" t="s">
        <v>88</v>
      </c>
    </row>
    <row r="4" spans="1:5" ht="18.75" x14ac:dyDescent="0.3">
      <c r="A4" s="53" t="s">
        <v>94</v>
      </c>
      <c r="B4" s="53"/>
      <c r="C4" s="53"/>
      <c r="E4" s="9" t="s">
        <v>82</v>
      </c>
    </row>
    <row r="5" spans="1:5" x14ac:dyDescent="0.25">
      <c r="A5" s="51" t="s">
        <v>36</v>
      </c>
      <c r="B5" s="51"/>
      <c r="C5" s="51"/>
      <c r="E5" s="15" t="s">
        <v>85</v>
      </c>
    </row>
    <row r="6" spans="1:5" x14ac:dyDescent="0.25">
      <c r="E6" s="15" t="s">
        <v>86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6"/>
      <c r="C8" s="16"/>
    </row>
    <row r="9" spans="1:5" x14ac:dyDescent="0.25">
      <c r="A9" s="3" t="s">
        <v>2</v>
      </c>
      <c r="B9" s="17"/>
      <c r="C9" s="19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91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136"/>
  <sheetViews>
    <sheetView showGridLines="0" tabSelected="1" view="pageBreakPreview" zoomScaleNormal="100" zoomScaleSheetLayoutView="100" workbookViewId="0">
      <selection activeCell="E19" sqref="E19"/>
    </sheetView>
  </sheetViews>
  <sheetFormatPr baseColWidth="10" defaultColWidth="9.140625" defaultRowHeight="15" x14ac:dyDescent="0.25"/>
  <cols>
    <col min="1" max="1" width="59.7109375" customWidth="1"/>
    <col min="2" max="2" width="19.28515625" style="35" customWidth="1"/>
    <col min="3" max="4" width="21.42578125" style="35" customWidth="1"/>
    <col min="5" max="5" width="24.7109375" style="25" customWidth="1"/>
    <col min="6" max="6" width="14.85546875" bestFit="1" customWidth="1"/>
    <col min="7" max="7" width="96.7109375" bestFit="1" customWidth="1"/>
    <col min="9" max="16" width="6" bestFit="1" customWidth="1"/>
    <col min="17" max="18" width="7" bestFit="1" customWidth="1"/>
  </cols>
  <sheetData>
    <row r="3" spans="1:18" x14ac:dyDescent="0.25">
      <c r="A3" s="50" t="s">
        <v>95</v>
      </c>
      <c r="B3" s="50"/>
      <c r="C3" s="50"/>
      <c r="D3" s="50"/>
      <c r="E3" s="50"/>
      <c r="G3" s="22"/>
    </row>
    <row r="4" spans="1:18" x14ac:dyDescent="0.25">
      <c r="A4" s="50" t="s">
        <v>96</v>
      </c>
      <c r="B4" s="50"/>
      <c r="C4" s="50"/>
      <c r="D4" s="50"/>
      <c r="E4" s="50"/>
      <c r="G4" s="15"/>
    </row>
    <row r="5" spans="1:18" x14ac:dyDescent="0.25">
      <c r="A5" s="50" t="s">
        <v>108</v>
      </c>
      <c r="B5" s="50"/>
      <c r="C5" s="50"/>
      <c r="D5" s="50"/>
      <c r="E5" s="50"/>
      <c r="G5" s="15"/>
    </row>
    <row r="6" spans="1:18" x14ac:dyDescent="0.25">
      <c r="A6" s="50" t="s">
        <v>92</v>
      </c>
      <c r="B6" s="50"/>
      <c r="C6" s="50"/>
      <c r="D6" s="50"/>
      <c r="E6" s="50"/>
      <c r="G6" s="15"/>
    </row>
    <row r="7" spans="1:18" x14ac:dyDescent="0.25">
      <c r="A7" s="51" t="s">
        <v>98</v>
      </c>
      <c r="B7" s="51"/>
      <c r="C7" s="51"/>
      <c r="D7" s="51"/>
      <c r="E7" s="51"/>
      <c r="G7" s="15"/>
    </row>
    <row r="8" spans="1:18" ht="30" x14ac:dyDescent="0.25">
      <c r="A8" s="27" t="s">
        <v>0</v>
      </c>
      <c r="B8" s="41" t="s">
        <v>110</v>
      </c>
      <c r="C8" s="41" t="s">
        <v>109</v>
      </c>
      <c r="D8" s="41" t="s">
        <v>112</v>
      </c>
      <c r="E8" s="49" t="s">
        <v>111</v>
      </c>
      <c r="Q8" s="28"/>
      <c r="R8" s="28"/>
    </row>
    <row r="9" spans="1:18" x14ac:dyDescent="0.25">
      <c r="A9" s="54" t="s">
        <v>1</v>
      </c>
      <c r="B9" s="32">
        <f>B10+B15</f>
        <v>22349495.949999999</v>
      </c>
      <c r="C9" s="32">
        <f>C10+C15</f>
        <v>22639742.129999999</v>
      </c>
      <c r="D9" s="32">
        <f>D10+D15+D25+D35+D62</f>
        <v>30588366.760000005</v>
      </c>
      <c r="E9" s="24">
        <f>B9+C9+D9</f>
        <v>75577604.840000004</v>
      </c>
      <c r="G9" s="2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8" x14ac:dyDescent="0.25">
      <c r="A10" s="3" t="s">
        <v>2</v>
      </c>
      <c r="B10" s="32">
        <f>B11+B12+B13+B14</f>
        <v>20967410.949999999</v>
      </c>
      <c r="C10" s="32">
        <f>C11+C12+C14</f>
        <v>20695519.890000001</v>
      </c>
      <c r="D10" s="32">
        <f>D11+D12+D14</f>
        <v>20352465.060000002</v>
      </c>
      <c r="E10" s="24">
        <f t="shared" ref="E10:E12" si="0">B10+C10+D10</f>
        <v>62015395.900000006</v>
      </c>
      <c r="F10" s="28"/>
      <c r="G10" s="28"/>
      <c r="I10" s="20"/>
    </row>
    <row r="11" spans="1:18" x14ac:dyDescent="0.25">
      <c r="A11" s="8" t="s">
        <v>3</v>
      </c>
      <c r="B11" s="33">
        <v>17643437.199999999</v>
      </c>
      <c r="C11" s="33">
        <v>17471929.170000002</v>
      </c>
      <c r="D11" s="33">
        <v>17143368.170000002</v>
      </c>
      <c r="E11" s="24">
        <f t="shared" si="0"/>
        <v>52258734.540000007</v>
      </c>
      <c r="F11" s="28"/>
    </row>
    <row r="12" spans="1:18" x14ac:dyDescent="0.25">
      <c r="A12" s="8" t="s">
        <v>4</v>
      </c>
      <c r="B12" s="33">
        <v>691000</v>
      </c>
      <c r="C12" s="33">
        <v>691000</v>
      </c>
      <c r="D12" s="33">
        <v>663000</v>
      </c>
      <c r="E12" s="24">
        <f t="shared" si="0"/>
        <v>2045000</v>
      </c>
      <c r="F12" s="28"/>
    </row>
    <row r="13" spans="1:18" x14ac:dyDescent="0.25">
      <c r="A13" s="8" t="s">
        <v>40</v>
      </c>
      <c r="B13" s="37">
        <v>90000</v>
      </c>
      <c r="C13" s="37">
        <v>0</v>
      </c>
      <c r="D13" s="37">
        <v>0</v>
      </c>
      <c r="E13" s="24">
        <f t="shared" ref="E13:E30" si="1">B13</f>
        <v>90000</v>
      </c>
    </row>
    <row r="14" spans="1:18" x14ac:dyDescent="0.25">
      <c r="A14" s="8" t="s">
        <v>6</v>
      </c>
      <c r="B14" s="33">
        <v>2542973.75</v>
      </c>
      <c r="C14" s="33">
        <v>2532590.7200000002</v>
      </c>
      <c r="D14" s="33">
        <v>2546096.89</v>
      </c>
      <c r="E14" s="24">
        <f>B14+C14+D14</f>
        <v>7621661.3600000013</v>
      </c>
    </row>
    <row r="15" spans="1:18" s="22" customFormat="1" x14ac:dyDescent="0.25">
      <c r="A15" s="3" t="s">
        <v>7</v>
      </c>
      <c r="B15" s="32">
        <f>B16+B18+B20+B21</f>
        <v>1382085</v>
      </c>
      <c r="C15" s="32">
        <f>C16+C18+C21+C22+C23</f>
        <v>1944222.24</v>
      </c>
      <c r="D15" s="32">
        <f>D16+D17+D18+D20+D22+D23+D24</f>
        <v>6449534.6599999992</v>
      </c>
      <c r="E15" s="24">
        <f t="shared" ref="E15:E18" si="2">B15+C15+D15</f>
        <v>9775841.8999999985</v>
      </c>
    </row>
    <row r="16" spans="1:18" x14ac:dyDescent="0.25">
      <c r="A16" s="8" t="s">
        <v>8</v>
      </c>
      <c r="B16" s="33">
        <v>819800.2</v>
      </c>
      <c r="C16" s="33">
        <v>760254.4</v>
      </c>
      <c r="D16" s="33">
        <v>763317.76000000001</v>
      </c>
      <c r="E16" s="24">
        <f t="shared" si="2"/>
        <v>2343372.3600000003</v>
      </c>
    </row>
    <row r="17" spans="1:6" x14ac:dyDescent="0.25">
      <c r="A17" s="8" t="s">
        <v>9</v>
      </c>
      <c r="B17" s="37">
        <v>0</v>
      </c>
      <c r="C17" s="37">
        <v>0</v>
      </c>
      <c r="D17" s="37">
        <v>195543.7</v>
      </c>
      <c r="E17" s="24">
        <f t="shared" si="2"/>
        <v>195543.7</v>
      </c>
    </row>
    <row r="18" spans="1:6" x14ac:dyDescent="0.25">
      <c r="A18" s="8" t="s">
        <v>10</v>
      </c>
      <c r="B18" s="33">
        <v>298303.44</v>
      </c>
      <c r="C18" s="33">
        <v>299223.28000000003</v>
      </c>
      <c r="D18" s="33">
        <v>649242.28</v>
      </c>
      <c r="E18" s="24">
        <f t="shared" si="2"/>
        <v>1246769</v>
      </c>
    </row>
    <row r="19" spans="1:6" x14ac:dyDescent="0.25">
      <c r="A19" s="8" t="s">
        <v>11</v>
      </c>
      <c r="B19" s="37">
        <v>0</v>
      </c>
      <c r="C19" s="37">
        <v>0</v>
      </c>
      <c r="D19" s="37">
        <v>0</v>
      </c>
      <c r="E19" s="24">
        <f t="shared" si="1"/>
        <v>0</v>
      </c>
    </row>
    <row r="20" spans="1:6" x14ac:dyDescent="0.25">
      <c r="A20" s="8" t="s">
        <v>12</v>
      </c>
      <c r="B20" s="37">
        <v>0</v>
      </c>
      <c r="C20" s="37">
        <v>0</v>
      </c>
      <c r="D20" s="37">
        <v>2110545.44</v>
      </c>
      <c r="E20" s="24">
        <f>D20</f>
        <v>2110545.44</v>
      </c>
    </row>
    <row r="21" spans="1:6" x14ac:dyDescent="0.25">
      <c r="A21" s="8" t="s">
        <v>13</v>
      </c>
      <c r="B21" s="37">
        <v>263981.36</v>
      </c>
      <c r="C21" s="37">
        <v>376703.38</v>
      </c>
      <c r="D21" s="37">
        <v>0</v>
      </c>
      <c r="E21" s="24">
        <f>B21+C21</f>
        <v>640684.74</v>
      </c>
    </row>
    <row r="22" spans="1:6" ht="30" x14ac:dyDescent="0.25">
      <c r="A22" s="8" t="s">
        <v>14</v>
      </c>
      <c r="B22" s="37">
        <v>0</v>
      </c>
      <c r="C22" s="37">
        <v>33041.18</v>
      </c>
      <c r="D22" s="37">
        <v>988234.38</v>
      </c>
      <c r="E22" s="24">
        <f>C22+D22</f>
        <v>1021275.56</v>
      </c>
    </row>
    <row r="23" spans="1:6" ht="30" x14ac:dyDescent="0.25">
      <c r="A23" s="8" t="s">
        <v>15</v>
      </c>
      <c r="B23" s="37">
        <v>0</v>
      </c>
      <c r="C23" s="37">
        <v>475000</v>
      </c>
      <c r="D23" s="37">
        <v>818357.1</v>
      </c>
      <c r="E23" s="24">
        <f>C23+D23</f>
        <v>1293357.1000000001</v>
      </c>
    </row>
    <row r="24" spans="1:6" x14ac:dyDescent="0.25">
      <c r="A24" s="8" t="s">
        <v>41</v>
      </c>
      <c r="B24" s="37">
        <v>0</v>
      </c>
      <c r="C24" s="37">
        <v>0</v>
      </c>
      <c r="D24" s="37">
        <v>924294</v>
      </c>
      <c r="E24" s="24">
        <f>B24+D24</f>
        <v>924294</v>
      </c>
    </row>
    <row r="25" spans="1:6" s="22" customFormat="1" x14ac:dyDescent="0.25">
      <c r="A25" s="3" t="s">
        <v>16</v>
      </c>
      <c r="B25" s="36">
        <f>SUM(B26:B34)</f>
        <v>0</v>
      </c>
      <c r="C25" s="36">
        <v>0</v>
      </c>
      <c r="D25" s="36">
        <f>D26+D32+D34</f>
        <v>3160793.28</v>
      </c>
      <c r="E25" s="24">
        <f>D25</f>
        <v>3160793.28</v>
      </c>
    </row>
    <row r="26" spans="1:6" x14ac:dyDescent="0.25">
      <c r="A26" s="8" t="s">
        <v>17</v>
      </c>
      <c r="B26" s="37">
        <v>0</v>
      </c>
      <c r="C26" s="37">
        <v>0</v>
      </c>
      <c r="D26" s="37">
        <v>127630</v>
      </c>
      <c r="E26" s="24">
        <f>D26</f>
        <v>127630</v>
      </c>
    </row>
    <row r="27" spans="1:6" x14ac:dyDescent="0.25">
      <c r="A27" s="8" t="s">
        <v>18</v>
      </c>
      <c r="B27" s="37">
        <v>0</v>
      </c>
      <c r="C27" s="37">
        <v>0</v>
      </c>
      <c r="D27" s="37">
        <v>0</v>
      </c>
      <c r="E27" s="24">
        <f t="shared" si="1"/>
        <v>0</v>
      </c>
    </row>
    <row r="28" spans="1:6" x14ac:dyDescent="0.25">
      <c r="A28" s="8" t="s">
        <v>19</v>
      </c>
      <c r="B28" s="37">
        <v>0</v>
      </c>
      <c r="C28" s="37">
        <v>0</v>
      </c>
      <c r="D28" s="37">
        <v>0</v>
      </c>
      <c r="E28" s="24">
        <f t="shared" si="1"/>
        <v>0</v>
      </c>
    </row>
    <row r="29" spans="1:6" x14ac:dyDescent="0.25">
      <c r="A29" s="8" t="s">
        <v>20</v>
      </c>
      <c r="B29" s="37">
        <v>0</v>
      </c>
      <c r="C29" s="37">
        <v>0</v>
      </c>
      <c r="D29" s="37">
        <v>0</v>
      </c>
      <c r="E29" s="24">
        <f t="shared" si="1"/>
        <v>0</v>
      </c>
    </row>
    <row r="30" spans="1:6" x14ac:dyDescent="0.25">
      <c r="A30" s="8" t="s">
        <v>21</v>
      </c>
      <c r="B30" s="37">
        <v>0</v>
      </c>
      <c r="C30" s="37">
        <v>0</v>
      </c>
      <c r="D30" s="37">
        <v>0</v>
      </c>
      <c r="E30" s="24">
        <f t="shared" si="1"/>
        <v>0</v>
      </c>
    </row>
    <row r="31" spans="1:6" ht="30" x14ac:dyDescent="0.25">
      <c r="A31" s="8" t="s">
        <v>22</v>
      </c>
      <c r="B31" s="37">
        <v>0</v>
      </c>
      <c r="C31" s="37">
        <v>0</v>
      </c>
      <c r="D31" s="37">
        <v>0</v>
      </c>
      <c r="E31" s="24">
        <v>0</v>
      </c>
    </row>
    <row r="32" spans="1:6" ht="14.25" customHeight="1" x14ac:dyDescent="0.25">
      <c r="A32" s="8" t="s">
        <v>23</v>
      </c>
      <c r="B32" s="37">
        <v>0</v>
      </c>
      <c r="C32" s="37">
        <v>0</v>
      </c>
      <c r="D32" s="37">
        <v>3009663.28</v>
      </c>
      <c r="E32" s="24">
        <f>D32</f>
        <v>3009663.28</v>
      </c>
      <c r="F32" s="21"/>
    </row>
    <row r="33" spans="1:17" ht="30" x14ac:dyDescent="0.25">
      <c r="A33" s="8" t="s">
        <v>42</v>
      </c>
      <c r="B33" s="37">
        <v>0</v>
      </c>
      <c r="C33" s="37">
        <v>0</v>
      </c>
      <c r="D33" s="37">
        <v>0</v>
      </c>
      <c r="E33" s="24">
        <v>0</v>
      </c>
    </row>
    <row r="34" spans="1:17" x14ac:dyDescent="0.25">
      <c r="A34" s="8" t="s">
        <v>24</v>
      </c>
      <c r="B34" s="37">
        <v>0</v>
      </c>
      <c r="C34" s="37">
        <v>0</v>
      </c>
      <c r="D34" s="37">
        <v>23500</v>
      </c>
      <c r="E34" s="24">
        <f>D34</f>
        <v>23500</v>
      </c>
    </row>
    <row r="35" spans="1:17" s="22" customFormat="1" x14ac:dyDescent="0.25">
      <c r="A35" s="3" t="s">
        <v>25</v>
      </c>
      <c r="B35" s="37">
        <v>0</v>
      </c>
      <c r="C35" s="37">
        <v>0</v>
      </c>
      <c r="D35" s="36">
        <f>D36</f>
        <v>60000</v>
      </c>
      <c r="E35" s="24">
        <f t="shared" ref="E35:E36" si="3">D35</f>
        <v>60000</v>
      </c>
    </row>
    <row r="36" spans="1:17" x14ac:dyDescent="0.25">
      <c r="A36" s="8" t="s">
        <v>26</v>
      </c>
      <c r="B36" s="37">
        <v>0</v>
      </c>
      <c r="C36" s="37">
        <v>0</v>
      </c>
      <c r="D36" s="37">
        <v>60000</v>
      </c>
      <c r="E36" s="24">
        <f t="shared" si="3"/>
        <v>60000</v>
      </c>
    </row>
    <row r="37" spans="1:17" ht="30" x14ac:dyDescent="0.25">
      <c r="A37" s="8" t="s">
        <v>43</v>
      </c>
      <c r="B37" s="37">
        <v>0</v>
      </c>
      <c r="C37" s="37">
        <v>0</v>
      </c>
      <c r="D37" s="37">
        <v>0</v>
      </c>
      <c r="E37" s="24">
        <v>0</v>
      </c>
    </row>
    <row r="38" spans="1:17" ht="30" x14ac:dyDescent="0.25">
      <c r="A38" s="8" t="s">
        <v>44</v>
      </c>
      <c r="B38" s="37">
        <v>0</v>
      </c>
      <c r="C38" s="37">
        <v>0</v>
      </c>
      <c r="D38" s="37">
        <v>0</v>
      </c>
      <c r="E38" s="24">
        <v>0</v>
      </c>
    </row>
    <row r="39" spans="1:17" ht="30" x14ac:dyDescent="0.25">
      <c r="A39" s="8" t="s">
        <v>45</v>
      </c>
      <c r="B39" s="37">
        <v>0</v>
      </c>
      <c r="C39" s="37">
        <v>0</v>
      </c>
      <c r="D39" s="37">
        <v>0</v>
      </c>
      <c r="E39" s="24">
        <v>0</v>
      </c>
    </row>
    <row r="40" spans="1:17" ht="30" x14ac:dyDescent="0.25">
      <c r="A40" s="8" t="s">
        <v>46</v>
      </c>
      <c r="B40" s="37">
        <v>0</v>
      </c>
      <c r="C40" s="37">
        <v>0</v>
      </c>
      <c r="D40" s="37">
        <v>0</v>
      </c>
      <c r="E40" s="24">
        <v>0</v>
      </c>
    </row>
    <row r="41" spans="1:17" x14ac:dyDescent="0.25">
      <c r="A41" s="8" t="s">
        <v>27</v>
      </c>
      <c r="B41" s="37">
        <v>0</v>
      </c>
      <c r="C41" s="37">
        <v>0</v>
      </c>
      <c r="D41" s="37">
        <v>0</v>
      </c>
      <c r="E41" s="24">
        <v>0</v>
      </c>
    </row>
    <row r="42" spans="1:17" ht="30" x14ac:dyDescent="0.25">
      <c r="A42" s="8" t="s">
        <v>47</v>
      </c>
      <c r="B42" s="37">
        <v>0</v>
      </c>
      <c r="C42" s="37">
        <v>0</v>
      </c>
      <c r="D42" s="37">
        <v>0</v>
      </c>
      <c r="E42" s="24">
        <v>0</v>
      </c>
    </row>
    <row r="43" spans="1:17" x14ac:dyDescent="0.25">
      <c r="A43" s="8"/>
      <c r="B43" s="34"/>
      <c r="C43" s="34"/>
      <c r="D43" s="34"/>
      <c r="E43" s="24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</row>
    <row r="44" spans="1:17" x14ac:dyDescent="0.25">
      <c r="A44" s="8"/>
      <c r="B44" s="34"/>
      <c r="C44" s="34"/>
      <c r="D44" s="34"/>
      <c r="E44" s="24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</row>
    <row r="45" spans="1:17" x14ac:dyDescent="0.25">
      <c r="A45" s="8"/>
      <c r="B45" s="34"/>
      <c r="C45" s="34"/>
      <c r="D45" s="34"/>
      <c r="E45" s="24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</row>
    <row r="46" spans="1:17" x14ac:dyDescent="0.25">
      <c r="A46" s="8"/>
      <c r="B46" s="34"/>
      <c r="C46" s="34"/>
      <c r="D46" s="34"/>
      <c r="E46" s="24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</row>
    <row r="47" spans="1:17" x14ac:dyDescent="0.25"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</row>
    <row r="48" spans="1:17" x14ac:dyDescent="0.25">
      <c r="A48" s="50" t="s">
        <v>95</v>
      </c>
      <c r="B48" s="50"/>
      <c r="C48" s="50"/>
      <c r="D48" s="50"/>
      <c r="E48" s="50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</row>
    <row r="49" spans="1:17" x14ac:dyDescent="0.25">
      <c r="A49" s="50" t="s">
        <v>96</v>
      </c>
      <c r="B49" s="50"/>
      <c r="C49" s="50"/>
      <c r="D49" s="50"/>
      <c r="E49" s="50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</row>
    <row r="50" spans="1:17" x14ac:dyDescent="0.25">
      <c r="A50" s="50" t="s">
        <v>108</v>
      </c>
      <c r="B50" s="50"/>
      <c r="C50" s="50"/>
      <c r="D50" s="50"/>
      <c r="E50" s="50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</row>
    <row r="51" spans="1:17" s="22" customFormat="1" x14ac:dyDescent="0.25">
      <c r="A51" s="50" t="s">
        <v>92</v>
      </c>
      <c r="B51" s="50"/>
      <c r="C51" s="50"/>
      <c r="D51" s="50"/>
      <c r="E51" s="50"/>
    </row>
    <row r="52" spans="1:17" x14ac:dyDescent="0.25">
      <c r="A52" s="51" t="s">
        <v>98</v>
      </c>
      <c r="B52" s="51"/>
      <c r="C52" s="51"/>
      <c r="D52" s="51"/>
      <c r="E52" s="51"/>
    </row>
    <row r="53" spans="1:17" x14ac:dyDescent="0.25">
      <c r="A53" s="29"/>
      <c r="B53" s="29"/>
      <c r="C53" s="29"/>
      <c r="D53" s="29"/>
      <c r="E53" s="29"/>
    </row>
    <row r="54" spans="1:17" x14ac:dyDescent="0.25">
      <c r="A54" s="15" t="s">
        <v>99</v>
      </c>
      <c r="B54" s="36">
        <v>0</v>
      </c>
      <c r="C54" s="36">
        <v>0</v>
      </c>
      <c r="D54" s="36">
        <v>0</v>
      </c>
      <c r="E54" s="24">
        <v>0</v>
      </c>
    </row>
    <row r="55" spans="1:17" x14ac:dyDescent="0.25">
      <c r="A55" s="8" t="s">
        <v>49</v>
      </c>
      <c r="B55" s="37">
        <v>0</v>
      </c>
      <c r="C55" s="37">
        <v>0</v>
      </c>
      <c r="D55" s="37">
        <v>0</v>
      </c>
      <c r="E55" s="24">
        <v>0</v>
      </c>
    </row>
    <row r="56" spans="1:17" ht="30" x14ac:dyDescent="0.25">
      <c r="A56" s="8" t="s">
        <v>50</v>
      </c>
      <c r="B56" s="37">
        <v>0</v>
      </c>
      <c r="C56" s="37">
        <v>0</v>
      </c>
      <c r="D56" s="37">
        <v>0</v>
      </c>
      <c r="E56" s="24">
        <v>0</v>
      </c>
    </row>
    <row r="57" spans="1:17" ht="30" x14ac:dyDescent="0.25">
      <c r="A57" s="8" t="s">
        <v>51</v>
      </c>
      <c r="B57" s="37">
        <v>0</v>
      </c>
      <c r="C57" s="37">
        <v>0</v>
      </c>
      <c r="D57" s="37">
        <v>0</v>
      </c>
      <c r="E57" s="24">
        <v>0</v>
      </c>
    </row>
    <row r="58" spans="1:17" ht="30" x14ac:dyDescent="0.25">
      <c r="A58" s="8" t="s">
        <v>52</v>
      </c>
      <c r="B58" s="37">
        <v>0</v>
      </c>
      <c r="C58" s="37">
        <v>0</v>
      </c>
      <c r="D58" s="37">
        <v>0</v>
      </c>
      <c r="E58" s="24">
        <v>0</v>
      </c>
    </row>
    <row r="59" spans="1:17" ht="30" x14ac:dyDescent="0.25">
      <c r="A59" s="8" t="s">
        <v>53</v>
      </c>
      <c r="B59" s="37">
        <v>0</v>
      </c>
      <c r="C59" s="37">
        <v>0</v>
      </c>
      <c r="D59" s="37">
        <v>0</v>
      </c>
      <c r="E59" s="24">
        <v>0</v>
      </c>
    </row>
    <row r="60" spans="1:17" x14ac:dyDescent="0.25">
      <c r="A60" s="8" t="s">
        <v>54</v>
      </c>
      <c r="B60" s="37">
        <v>0</v>
      </c>
      <c r="C60" s="37">
        <v>0</v>
      </c>
      <c r="D60" s="37">
        <v>0</v>
      </c>
      <c r="E60" s="24">
        <v>0</v>
      </c>
    </row>
    <row r="61" spans="1:17" ht="30" x14ac:dyDescent="0.25">
      <c r="A61" s="8" t="s">
        <v>55</v>
      </c>
      <c r="B61" s="37">
        <v>0</v>
      </c>
      <c r="C61" s="37">
        <v>0</v>
      </c>
      <c r="D61" s="37">
        <v>0</v>
      </c>
      <c r="E61" s="24">
        <v>0</v>
      </c>
    </row>
    <row r="62" spans="1:17" x14ac:dyDescent="0.25">
      <c r="A62" s="3" t="s">
        <v>28</v>
      </c>
      <c r="B62" s="36">
        <v>0</v>
      </c>
      <c r="C62" s="36">
        <v>0</v>
      </c>
      <c r="D62" s="36">
        <f>D63+D67</f>
        <v>565573.76</v>
      </c>
      <c r="E62" s="24">
        <f>D62</f>
        <v>565573.76</v>
      </c>
    </row>
    <row r="63" spans="1:17" x14ac:dyDescent="0.25">
      <c r="A63" s="8" t="s">
        <v>29</v>
      </c>
      <c r="B63" s="37">
        <v>0</v>
      </c>
      <c r="C63" s="37">
        <v>0</v>
      </c>
      <c r="D63" s="37">
        <v>512603.56</v>
      </c>
      <c r="E63" s="24">
        <f>D63</f>
        <v>512603.56</v>
      </c>
    </row>
    <row r="64" spans="1:17" x14ac:dyDescent="0.25">
      <c r="A64" s="8" t="s">
        <v>30</v>
      </c>
      <c r="B64" s="37">
        <v>0</v>
      </c>
      <c r="C64" s="37">
        <v>0</v>
      </c>
      <c r="D64" s="37">
        <v>0</v>
      </c>
      <c r="E64" s="24">
        <v>0</v>
      </c>
    </row>
    <row r="65" spans="1:5" x14ac:dyDescent="0.25">
      <c r="A65" s="8" t="s">
        <v>31</v>
      </c>
      <c r="B65" s="37">
        <v>0</v>
      </c>
      <c r="C65" s="37">
        <v>0</v>
      </c>
      <c r="D65" s="37">
        <v>0</v>
      </c>
      <c r="E65" s="24">
        <v>0</v>
      </c>
    </row>
    <row r="66" spans="1:5" ht="30" x14ac:dyDescent="0.25">
      <c r="A66" s="8" t="s">
        <v>32</v>
      </c>
      <c r="B66" s="37">
        <v>0</v>
      </c>
      <c r="C66" s="37">
        <v>0</v>
      </c>
      <c r="D66" s="37">
        <v>0</v>
      </c>
      <c r="E66" s="24">
        <v>0</v>
      </c>
    </row>
    <row r="67" spans="1:5" x14ac:dyDescent="0.25">
      <c r="A67" s="8" t="s">
        <v>33</v>
      </c>
      <c r="B67" s="37">
        <v>0</v>
      </c>
      <c r="C67" s="37">
        <v>0</v>
      </c>
      <c r="D67" s="37">
        <v>52970.2</v>
      </c>
      <c r="E67" s="24">
        <f>D67</f>
        <v>52970.2</v>
      </c>
    </row>
    <row r="68" spans="1:5" x14ac:dyDescent="0.25">
      <c r="A68" s="8" t="s">
        <v>56</v>
      </c>
      <c r="B68" s="37">
        <v>0</v>
      </c>
      <c r="C68" s="37">
        <v>0</v>
      </c>
      <c r="D68" s="37">
        <v>0</v>
      </c>
      <c r="E68" s="24">
        <v>0</v>
      </c>
    </row>
    <row r="69" spans="1:5" x14ac:dyDescent="0.25">
      <c r="A69" s="8" t="s">
        <v>57</v>
      </c>
      <c r="B69" s="37">
        <v>0</v>
      </c>
      <c r="C69" s="37">
        <v>0</v>
      </c>
      <c r="D69" s="37">
        <v>0</v>
      </c>
      <c r="E69" s="24">
        <v>0</v>
      </c>
    </row>
    <row r="70" spans="1:5" x14ac:dyDescent="0.25">
      <c r="A70" s="8" t="s">
        <v>34</v>
      </c>
      <c r="B70" s="37">
        <v>0</v>
      </c>
      <c r="C70" s="37">
        <v>0</v>
      </c>
      <c r="D70" s="37">
        <v>0</v>
      </c>
      <c r="E70" s="24">
        <v>0</v>
      </c>
    </row>
    <row r="71" spans="1:5" ht="22.5" customHeight="1" x14ac:dyDescent="0.25">
      <c r="A71" s="8" t="s">
        <v>58</v>
      </c>
      <c r="B71" s="37">
        <v>0</v>
      </c>
      <c r="C71" s="37">
        <v>0</v>
      </c>
      <c r="D71" s="37">
        <v>0</v>
      </c>
      <c r="E71" s="24">
        <v>0</v>
      </c>
    </row>
    <row r="72" spans="1:5" x14ac:dyDescent="0.25">
      <c r="A72" s="3" t="s">
        <v>59</v>
      </c>
      <c r="B72" s="36">
        <v>0</v>
      </c>
      <c r="C72" s="36">
        <v>0</v>
      </c>
      <c r="D72" s="36">
        <v>0</v>
      </c>
      <c r="E72" s="24">
        <v>0</v>
      </c>
    </row>
    <row r="73" spans="1:5" x14ac:dyDescent="0.25">
      <c r="A73" s="8" t="s">
        <v>60</v>
      </c>
      <c r="B73" s="37">
        <v>0</v>
      </c>
      <c r="C73" s="37">
        <v>0</v>
      </c>
      <c r="D73" s="37">
        <v>0</v>
      </c>
      <c r="E73" s="24">
        <v>0</v>
      </c>
    </row>
    <row r="74" spans="1:5" x14ac:dyDescent="0.25">
      <c r="A74" s="8" t="s">
        <v>61</v>
      </c>
      <c r="B74" s="37">
        <v>0</v>
      </c>
      <c r="C74" s="37">
        <v>0</v>
      </c>
      <c r="D74" s="37">
        <v>0</v>
      </c>
      <c r="E74" s="24">
        <v>0</v>
      </c>
    </row>
    <row r="75" spans="1:5" x14ac:dyDescent="0.25">
      <c r="A75" s="8" t="s">
        <v>62</v>
      </c>
      <c r="B75" s="37">
        <v>0</v>
      </c>
      <c r="C75" s="37">
        <v>0</v>
      </c>
      <c r="D75" s="37">
        <v>0</v>
      </c>
      <c r="E75" s="24">
        <v>0</v>
      </c>
    </row>
    <row r="76" spans="1:5" ht="30" x14ac:dyDescent="0.25">
      <c r="A76" s="8" t="s">
        <v>63</v>
      </c>
      <c r="B76" s="37">
        <v>0</v>
      </c>
      <c r="C76" s="37">
        <v>0</v>
      </c>
      <c r="D76" s="37">
        <v>0</v>
      </c>
      <c r="E76" s="24">
        <v>0</v>
      </c>
    </row>
    <row r="77" spans="1:5" ht="30" x14ac:dyDescent="0.25">
      <c r="A77" s="3" t="s">
        <v>64</v>
      </c>
      <c r="B77" s="36">
        <v>0</v>
      </c>
      <c r="C77" s="36">
        <v>0</v>
      </c>
      <c r="D77" s="36">
        <v>0</v>
      </c>
      <c r="E77" s="24">
        <v>0</v>
      </c>
    </row>
    <row r="78" spans="1:5" x14ac:dyDescent="0.25">
      <c r="A78" s="8" t="s">
        <v>65</v>
      </c>
      <c r="B78" s="37">
        <v>0</v>
      </c>
      <c r="C78" s="37">
        <v>0</v>
      </c>
      <c r="D78" s="37">
        <v>0</v>
      </c>
      <c r="E78" s="24">
        <v>0</v>
      </c>
    </row>
    <row r="79" spans="1:5" ht="30" x14ac:dyDescent="0.25">
      <c r="A79" s="8" t="s">
        <v>66</v>
      </c>
      <c r="B79" s="37">
        <v>0</v>
      </c>
      <c r="C79" s="37">
        <v>0</v>
      </c>
      <c r="D79" s="37">
        <v>0</v>
      </c>
      <c r="E79" s="24">
        <v>0</v>
      </c>
    </row>
    <row r="80" spans="1:5" x14ac:dyDescent="0.25">
      <c r="A80" s="3" t="s">
        <v>67</v>
      </c>
      <c r="B80" s="36">
        <v>0</v>
      </c>
      <c r="C80" s="36">
        <v>0</v>
      </c>
      <c r="D80" s="36">
        <v>0</v>
      </c>
      <c r="E80" s="24">
        <v>0</v>
      </c>
    </row>
    <row r="81" spans="1:6" x14ac:dyDescent="0.25">
      <c r="A81" s="8" t="s">
        <v>68</v>
      </c>
      <c r="B81" s="37">
        <v>0</v>
      </c>
      <c r="C81" s="37">
        <v>0</v>
      </c>
      <c r="D81" s="37">
        <v>0</v>
      </c>
      <c r="E81" s="24">
        <v>0</v>
      </c>
    </row>
    <row r="82" spans="1:6" x14ac:dyDescent="0.25">
      <c r="A82" s="8" t="s">
        <v>69</v>
      </c>
      <c r="B82" s="37">
        <v>0</v>
      </c>
      <c r="C82" s="37">
        <v>0</v>
      </c>
      <c r="D82" s="37">
        <v>0</v>
      </c>
      <c r="E82" s="24">
        <v>0</v>
      </c>
    </row>
    <row r="83" spans="1:6" ht="30" x14ac:dyDescent="0.25">
      <c r="A83" s="8" t="s">
        <v>70</v>
      </c>
      <c r="B83" s="37">
        <v>0</v>
      </c>
      <c r="C83" s="37">
        <v>0</v>
      </c>
      <c r="D83" s="37">
        <v>0</v>
      </c>
      <c r="E83" s="24">
        <v>0</v>
      </c>
      <c r="F83" s="22"/>
    </row>
    <row r="84" spans="1:6" x14ac:dyDescent="0.25">
      <c r="A84" s="54" t="s">
        <v>71</v>
      </c>
      <c r="B84" s="37">
        <v>0</v>
      </c>
      <c r="C84" s="37">
        <v>0</v>
      </c>
      <c r="D84" s="37">
        <v>0</v>
      </c>
      <c r="E84" s="24">
        <v>0</v>
      </c>
    </row>
    <row r="85" spans="1:6" x14ac:dyDescent="0.25">
      <c r="A85" s="54" t="s">
        <v>72</v>
      </c>
      <c r="B85" s="36">
        <v>0</v>
      </c>
      <c r="C85" s="36">
        <v>0</v>
      </c>
      <c r="D85" s="36">
        <v>0</v>
      </c>
      <c r="E85" s="24">
        <v>0</v>
      </c>
    </row>
    <row r="86" spans="1:6" x14ac:dyDescent="0.25">
      <c r="A86" s="8" t="s">
        <v>73</v>
      </c>
      <c r="B86" s="37">
        <v>0</v>
      </c>
      <c r="C86" s="37">
        <v>0</v>
      </c>
      <c r="D86" s="37">
        <v>0</v>
      </c>
      <c r="E86" s="24">
        <v>0</v>
      </c>
    </row>
    <row r="87" spans="1:6" ht="22.5" customHeight="1" x14ac:dyDescent="0.25">
      <c r="A87" s="8" t="s">
        <v>74</v>
      </c>
      <c r="B87" s="37">
        <v>0</v>
      </c>
      <c r="C87" s="37">
        <v>0</v>
      </c>
      <c r="D87" s="37">
        <v>0</v>
      </c>
      <c r="E87" s="24">
        <v>0</v>
      </c>
      <c r="F87" s="28"/>
    </row>
    <row r="88" spans="1:6" x14ac:dyDescent="0.25">
      <c r="A88" s="8"/>
      <c r="B88" s="37"/>
      <c r="C88" s="37"/>
      <c r="D88" s="37"/>
      <c r="E88" s="24">
        <v>0</v>
      </c>
      <c r="F88" s="28"/>
    </row>
    <row r="89" spans="1:6" x14ac:dyDescent="0.25">
      <c r="A89" s="8"/>
      <c r="B89" s="37"/>
      <c r="C89" s="37"/>
      <c r="D89" s="37"/>
      <c r="E89" s="24">
        <v>0</v>
      </c>
      <c r="F89" s="28"/>
    </row>
    <row r="90" spans="1:6" x14ac:dyDescent="0.25">
      <c r="A90" s="8"/>
      <c r="B90" s="37"/>
      <c r="C90" s="37"/>
      <c r="D90" s="37"/>
      <c r="E90" s="24"/>
      <c r="F90" s="28"/>
    </row>
    <row r="91" spans="1:6" x14ac:dyDescent="0.25">
      <c r="A91" s="8"/>
      <c r="B91" s="37"/>
      <c r="C91" s="37"/>
      <c r="D91" s="37"/>
      <c r="E91" s="24"/>
      <c r="F91" s="28"/>
    </row>
    <row r="92" spans="1:6" x14ac:dyDescent="0.25">
      <c r="A92" s="8"/>
      <c r="B92" s="37"/>
      <c r="C92" s="37"/>
      <c r="D92" s="37"/>
      <c r="E92" s="24"/>
      <c r="F92" s="28"/>
    </row>
    <row r="93" spans="1:6" x14ac:dyDescent="0.25">
      <c r="A93" s="8"/>
      <c r="B93" s="37"/>
      <c r="C93" s="37"/>
      <c r="D93" s="37"/>
      <c r="E93" s="24"/>
      <c r="F93" s="28"/>
    </row>
    <row r="94" spans="1:6" x14ac:dyDescent="0.25">
      <c r="A94" s="8"/>
      <c r="B94" s="37"/>
      <c r="C94" s="37"/>
      <c r="D94" s="37"/>
      <c r="E94" s="24"/>
      <c r="F94" s="28"/>
    </row>
    <row r="95" spans="1:6" x14ac:dyDescent="0.25">
      <c r="A95" s="8"/>
      <c r="B95" s="37"/>
      <c r="C95" s="37"/>
      <c r="D95" s="37"/>
      <c r="E95" s="24"/>
      <c r="F95" s="28"/>
    </row>
    <row r="96" spans="1:6" x14ac:dyDescent="0.25">
      <c r="A96" s="8"/>
      <c r="B96" s="37"/>
      <c r="C96" s="37"/>
      <c r="D96" s="37"/>
      <c r="E96" s="24"/>
      <c r="F96" s="28"/>
    </row>
    <row r="97" spans="1:6" x14ac:dyDescent="0.25">
      <c r="A97" s="8"/>
      <c r="B97" s="37"/>
      <c r="C97" s="37"/>
      <c r="D97" s="37"/>
      <c r="E97" s="24"/>
      <c r="F97" s="28"/>
    </row>
    <row r="98" spans="1:6" x14ac:dyDescent="0.25">
      <c r="A98" s="8"/>
      <c r="B98" s="37"/>
      <c r="C98" s="37"/>
      <c r="D98" s="37"/>
      <c r="E98" s="24"/>
      <c r="F98" s="28"/>
    </row>
    <row r="99" spans="1:6" x14ac:dyDescent="0.25">
      <c r="A99" s="8"/>
      <c r="B99" s="37"/>
      <c r="C99" s="37"/>
      <c r="D99" s="37"/>
      <c r="E99" s="24"/>
      <c r="F99" s="28"/>
    </row>
    <row r="100" spans="1:6" x14ac:dyDescent="0.25">
      <c r="A100" s="8"/>
      <c r="B100" s="37"/>
      <c r="C100" s="37"/>
      <c r="D100" s="37"/>
      <c r="E100" s="24"/>
      <c r="F100" s="28"/>
    </row>
    <row r="101" spans="1:6" x14ac:dyDescent="0.25">
      <c r="A101" s="8"/>
      <c r="B101" s="37"/>
      <c r="C101" s="37"/>
      <c r="D101" s="37"/>
      <c r="E101" s="24"/>
      <c r="F101" s="28"/>
    </row>
    <row r="102" spans="1:6" x14ac:dyDescent="0.25">
      <c r="A102" s="8"/>
      <c r="B102" s="37"/>
      <c r="C102" s="37"/>
      <c r="D102" s="37"/>
      <c r="E102" s="24"/>
      <c r="F102" s="28"/>
    </row>
    <row r="103" spans="1:6" x14ac:dyDescent="0.25">
      <c r="A103" s="8"/>
      <c r="B103" s="37"/>
      <c r="C103" s="37"/>
      <c r="D103" s="37"/>
      <c r="E103" s="24"/>
      <c r="F103" s="28"/>
    </row>
    <row r="104" spans="1:6" x14ac:dyDescent="0.25">
      <c r="A104" s="8"/>
      <c r="B104" s="37"/>
      <c r="C104" s="37"/>
      <c r="D104" s="37"/>
      <c r="E104" s="24"/>
      <c r="F104" s="28"/>
    </row>
    <row r="105" spans="1:6" x14ac:dyDescent="0.25">
      <c r="A105" s="8"/>
      <c r="B105" s="34"/>
      <c r="C105" s="34"/>
      <c r="D105" s="34"/>
      <c r="E105" s="24"/>
      <c r="F105" s="28"/>
    </row>
    <row r="106" spans="1:6" x14ac:dyDescent="0.25">
      <c r="A106" s="50" t="s">
        <v>95</v>
      </c>
      <c r="B106" s="50"/>
      <c r="C106" s="50"/>
      <c r="D106" s="50"/>
      <c r="E106" s="50"/>
      <c r="F106" s="28"/>
    </row>
    <row r="107" spans="1:6" x14ac:dyDescent="0.25">
      <c r="A107" s="50" t="s">
        <v>96</v>
      </c>
      <c r="B107" s="50"/>
      <c r="C107" s="50"/>
      <c r="D107" s="50"/>
      <c r="E107" s="50"/>
      <c r="F107" s="28"/>
    </row>
    <row r="108" spans="1:6" x14ac:dyDescent="0.25">
      <c r="A108" s="50" t="s">
        <v>108</v>
      </c>
      <c r="B108" s="50"/>
      <c r="C108" s="50"/>
      <c r="D108" s="50"/>
      <c r="E108" s="50"/>
      <c r="F108" s="28"/>
    </row>
    <row r="109" spans="1:6" x14ac:dyDescent="0.25">
      <c r="A109" s="50" t="s">
        <v>92</v>
      </c>
      <c r="B109" s="50"/>
      <c r="C109" s="50"/>
      <c r="D109" s="50"/>
      <c r="E109" s="50"/>
      <c r="F109" s="28"/>
    </row>
    <row r="110" spans="1:6" x14ac:dyDescent="0.25">
      <c r="A110" s="51" t="s">
        <v>98</v>
      </c>
      <c r="B110" s="51"/>
      <c r="C110" s="51"/>
      <c r="D110" s="51"/>
      <c r="E110" s="51"/>
      <c r="F110" s="28"/>
    </row>
    <row r="111" spans="1:6" x14ac:dyDescent="0.25">
      <c r="A111" s="29"/>
      <c r="B111" s="29"/>
      <c r="C111" s="29"/>
      <c r="D111" s="29"/>
      <c r="E111" s="29"/>
      <c r="F111" s="28"/>
    </row>
    <row r="112" spans="1:6" x14ac:dyDescent="0.25">
      <c r="A112" s="3" t="s">
        <v>75</v>
      </c>
      <c r="B112" s="36">
        <v>0</v>
      </c>
      <c r="C112" s="36">
        <v>0</v>
      </c>
      <c r="D112" s="36">
        <v>0</v>
      </c>
      <c r="E112" s="24">
        <v>0</v>
      </c>
    </row>
    <row r="113" spans="1:7" s="22" customFormat="1" x14ac:dyDescent="0.25">
      <c r="A113" s="8" t="s">
        <v>76</v>
      </c>
      <c r="B113" s="37">
        <v>0</v>
      </c>
      <c r="C113" s="37">
        <v>0</v>
      </c>
      <c r="D113" s="37">
        <v>0</v>
      </c>
      <c r="E113" s="24">
        <v>0</v>
      </c>
      <c r="F113" s="23"/>
      <c r="G113" s="23"/>
    </row>
    <row r="114" spans="1:7" x14ac:dyDescent="0.25">
      <c r="A114" s="8" t="s">
        <v>77</v>
      </c>
      <c r="B114" s="37">
        <v>0</v>
      </c>
      <c r="C114" s="37">
        <v>0</v>
      </c>
      <c r="D114" s="37">
        <v>0</v>
      </c>
      <c r="E114" s="24">
        <v>0</v>
      </c>
    </row>
    <row r="115" spans="1:7" x14ac:dyDescent="0.25">
      <c r="A115" s="3" t="s">
        <v>78</v>
      </c>
      <c r="B115" s="36">
        <v>0</v>
      </c>
      <c r="C115" s="36">
        <v>0</v>
      </c>
      <c r="D115" s="36">
        <v>0</v>
      </c>
      <c r="E115" s="24">
        <v>0</v>
      </c>
    </row>
    <row r="116" spans="1:7" x14ac:dyDescent="0.25">
      <c r="A116" s="8" t="s">
        <v>79</v>
      </c>
      <c r="B116" s="37">
        <v>0</v>
      </c>
      <c r="C116" s="37">
        <v>0</v>
      </c>
      <c r="D116" s="37">
        <v>0</v>
      </c>
      <c r="E116" s="24">
        <v>0</v>
      </c>
    </row>
    <row r="117" spans="1:7" x14ac:dyDescent="0.25">
      <c r="A117" s="10" t="s">
        <v>80</v>
      </c>
      <c r="B117" s="38"/>
      <c r="C117" s="38"/>
      <c r="D117" s="38"/>
      <c r="E117" s="24">
        <f>+B117</f>
        <v>0</v>
      </c>
    </row>
    <row r="118" spans="1:7" x14ac:dyDescent="0.25">
      <c r="E118" s="24"/>
    </row>
    <row r="119" spans="1:7" x14ac:dyDescent="0.25">
      <c r="A119" s="30" t="s">
        <v>81</v>
      </c>
      <c r="B119" s="39">
        <f>B15+B10</f>
        <v>22349495.949999999</v>
      </c>
      <c r="C119" s="39">
        <f>C15+C10</f>
        <v>22639742.129999999</v>
      </c>
      <c r="D119" s="39">
        <f>D62+D35+D25+D15+D10</f>
        <v>30588366.760000002</v>
      </c>
      <c r="E119" s="26">
        <f>+B119+C119+D119</f>
        <v>75577604.840000004</v>
      </c>
      <c r="F119" s="28"/>
    </row>
    <row r="120" spans="1:7" x14ac:dyDescent="0.25">
      <c r="A120" t="s">
        <v>91</v>
      </c>
      <c r="B120" s="40"/>
      <c r="C120" s="40"/>
      <c r="D120" s="40"/>
    </row>
    <row r="121" spans="1:7" x14ac:dyDescent="0.25">
      <c r="A121" t="s">
        <v>89</v>
      </c>
    </row>
    <row r="122" spans="1:7" x14ac:dyDescent="0.25">
      <c r="A122" t="s">
        <v>90</v>
      </c>
    </row>
    <row r="125" spans="1:7" ht="15.75" thickBot="1" x14ac:dyDescent="0.3"/>
    <row r="126" spans="1:7" ht="31.5" x14ac:dyDescent="0.25">
      <c r="A126" s="45" t="s">
        <v>101</v>
      </c>
    </row>
    <row r="127" spans="1:7" ht="47.25" x14ac:dyDescent="0.25">
      <c r="A127" s="46" t="s">
        <v>102</v>
      </c>
    </row>
    <row r="128" spans="1:7" ht="79.5" thickBot="1" x14ac:dyDescent="0.3">
      <c r="A128" s="47" t="s">
        <v>103</v>
      </c>
    </row>
    <row r="129" spans="1:7" ht="15.75" x14ac:dyDescent="0.25">
      <c r="A129" s="48"/>
    </row>
    <row r="130" spans="1:7" ht="15.75" x14ac:dyDescent="0.25">
      <c r="A130" s="48"/>
    </row>
    <row r="131" spans="1:7" ht="21.75" customHeight="1" x14ac:dyDescent="0.25">
      <c r="A131" s="48"/>
    </row>
    <row r="132" spans="1:7" ht="14.25" customHeight="1" x14ac:dyDescent="0.25"/>
    <row r="134" spans="1:7" x14ac:dyDescent="0.25">
      <c r="A134" t="s">
        <v>97</v>
      </c>
      <c r="B134" s="35" t="s">
        <v>100</v>
      </c>
    </row>
    <row r="135" spans="1:7" ht="15.75" x14ac:dyDescent="0.25">
      <c r="A135" s="42" t="s">
        <v>104</v>
      </c>
      <c r="B135" s="44" t="s">
        <v>107</v>
      </c>
      <c r="C135" s="44"/>
      <c r="D135" s="44"/>
      <c r="E135" s="43"/>
    </row>
    <row r="136" spans="1:7" x14ac:dyDescent="0.25">
      <c r="A136" t="s">
        <v>105</v>
      </c>
      <c r="B136" s="35" t="s">
        <v>106</v>
      </c>
      <c r="F136" s="31"/>
      <c r="G136" s="22"/>
    </row>
  </sheetData>
  <mergeCells count="15">
    <mergeCell ref="A49:E49"/>
    <mergeCell ref="A50:E50"/>
    <mergeCell ref="A108:E108"/>
    <mergeCell ref="A3:E3"/>
    <mergeCell ref="A4:E4"/>
    <mergeCell ref="A5:E5"/>
    <mergeCell ref="A6:E6"/>
    <mergeCell ref="A48:E48"/>
    <mergeCell ref="A7:E7"/>
    <mergeCell ref="A109:E109"/>
    <mergeCell ref="A110:E110"/>
    <mergeCell ref="A106:E106"/>
    <mergeCell ref="A107:E107"/>
    <mergeCell ref="A51:E51"/>
    <mergeCell ref="A52:E52"/>
  </mergeCells>
  <pageMargins left="0.25" right="0.25" top="0.75" bottom="0.75" header="0.3" footer="0.3"/>
  <pageSetup scale="69" fitToHeight="0" orientation="portrait" r:id="rId1"/>
  <rowBreaks count="1" manualBreakCount="1">
    <brk id="42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Plantilla Ejecución 2025</vt:lpstr>
      <vt:lpstr>'Plantilla Ejecución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Odaliza Mariana Báez Rodríguez</cp:lastModifiedBy>
  <cp:lastPrinted>2026-04-10T12:17:08Z</cp:lastPrinted>
  <dcterms:created xsi:type="dcterms:W3CDTF">2018-04-17T18:57:16Z</dcterms:created>
  <dcterms:modified xsi:type="dcterms:W3CDTF">2026-04-10T12:35:08Z</dcterms:modified>
</cp:coreProperties>
</file>